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<sst xmlns="http://schemas.openxmlformats.org/spreadsheetml/2006/main" count="100" uniqueCount="97">
  <si>
    <t>定海区交通运输企业防疫补助资金分配明细表</t>
  </si>
  <si>
    <t>企业</t>
  </si>
  <si>
    <t>数量</t>
  </si>
  <si>
    <t>补助标准</t>
  </si>
  <si>
    <t>补助金额</t>
  </si>
  <si>
    <t>客运企业</t>
  </si>
  <si>
    <t>舟山千岛外事旅游汽车有限公司</t>
  </si>
  <si>
    <r>
      <rPr>
        <sz val="11"/>
        <color theme="1"/>
        <rFont val="Times New Roman"/>
        <charset val="134"/>
      </rPr>
      <t>900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辆</t>
    </r>
  </si>
  <si>
    <t>舟山新干线快速客运有限公司</t>
  </si>
  <si>
    <t>舟山市兴港客货运输有限公司</t>
  </si>
  <si>
    <t>舟山市金塘汇通汽车运输有限公司</t>
  </si>
  <si>
    <t>浙江舟山群岛新区商旅客运有限公司</t>
  </si>
  <si>
    <t>小计</t>
  </si>
  <si>
    <t>出租车企业</t>
  </si>
  <si>
    <t>舟山汽运千岛外事汽车出租有限公司</t>
  </si>
  <si>
    <r>
      <rPr>
        <sz val="11"/>
        <color theme="1"/>
        <rFont val="Times New Roman"/>
        <charset val="134"/>
      </rPr>
      <t>730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辆</t>
    </r>
  </si>
  <si>
    <t>舟山大为汽车出租有限公司</t>
  </si>
  <si>
    <t>舟山市通安汽车出租有限公司</t>
  </si>
  <si>
    <t>舟山市华亚汽车出租有限公司</t>
  </si>
  <si>
    <t>舟山市铂林汽车出租有限公司</t>
  </si>
  <si>
    <t>舟山市千岛之行信息技术有限公司</t>
  </si>
  <si>
    <t>舟山市千岛之行信息技术有限公司（海上大众）</t>
  </si>
  <si>
    <t>舟山市金塘汽车出租有限公司</t>
  </si>
  <si>
    <t>货运企业</t>
  </si>
  <si>
    <t>舟山市定海协力危险品运输队（普通合伙）</t>
  </si>
  <si>
    <t>舟山市万聚物流有限公司</t>
  </si>
  <si>
    <t>浙江舟山恒翔国际集装箱运输代理有限公司</t>
  </si>
  <si>
    <t>舟山弘业预拌混凝土有限公司</t>
  </si>
  <si>
    <t>舟山市攀阳土石方挖掘有限公司</t>
  </si>
  <si>
    <t>舟山宝华物流有限公司</t>
  </si>
  <si>
    <t>舟山博骏机械设备租赁有限公司</t>
  </si>
  <si>
    <t>舟山天马货物运输有限公司</t>
  </si>
  <si>
    <t>舟山伟富物流有限公司</t>
  </si>
  <si>
    <t>浙江舟山润德物流有限公司</t>
  </si>
  <si>
    <t>舟山天马建筑材料有限公司</t>
  </si>
  <si>
    <t>舟山明胜物流有限公司</t>
  </si>
  <si>
    <t>舟山新奥能源物流有限公司</t>
  </si>
  <si>
    <t>舟山鸿泰混凝土有限公司</t>
  </si>
  <si>
    <t>浙江舟山锐达集装箱运输有限公司</t>
  </si>
  <si>
    <t>舟山银集物流有限公司</t>
  </si>
  <si>
    <t>舟山广昕混凝土预拌有限公司</t>
  </si>
  <si>
    <t>舟山远信物流有限公司</t>
  </si>
  <si>
    <t>浙江舟山隆安货物运输有限公司</t>
  </si>
  <si>
    <t>浙江舟山鹏翔物流有限公司</t>
  </si>
  <si>
    <t>舟山达军物流有限公司</t>
  </si>
  <si>
    <t>舟山市凯运物流有限公司</t>
  </si>
  <si>
    <t>舟山市天涯土石方工程有限公司</t>
  </si>
  <si>
    <t>舟山骅首物流有限公司</t>
  </si>
  <si>
    <t>浙江广道物流有限公司</t>
  </si>
  <si>
    <t>浙江金言物流有限公司</t>
  </si>
  <si>
    <t>舟山鼎健物流有限公司</t>
  </si>
  <si>
    <t>舟山鼎荣工程设备有限公司</t>
  </si>
  <si>
    <t>舟山华运物流有限公司</t>
  </si>
  <si>
    <t>舟山捷达物流有限公司</t>
  </si>
  <si>
    <t>舟山市众达水泥制品有限公司</t>
  </si>
  <si>
    <t>舟山振瑜工程机械设备租赁有限公司</t>
  </si>
  <si>
    <t>浙江舟山鹏飞物流有限公司</t>
  </si>
  <si>
    <t>浙江舟山中集国际集装箱货运有限公司</t>
  </si>
  <si>
    <t>舟山圣丰物流有限公司</t>
  </si>
  <si>
    <t>浙江久运物流有限公司</t>
  </si>
  <si>
    <t>浙江舟山兴洋物流有限公司</t>
  </si>
  <si>
    <t>浙江舟山赢丰物流有限公司</t>
  </si>
  <si>
    <t>舟山市李友年运输有限公司</t>
  </si>
  <si>
    <t>浙江仁丰物流有限公司</t>
  </si>
  <si>
    <t>浙江舟山富畅物流有限公司</t>
  </si>
  <si>
    <t>浙江舟山帅欣物流有限公司</t>
  </si>
  <si>
    <t>舟山市鼎运运输有限公司</t>
  </si>
  <si>
    <t>舟山市恒京物流有限公司</t>
  </si>
  <si>
    <t>舟山市万达物流有限公司</t>
  </si>
  <si>
    <t>浙江舟山飞腾物流有限公司</t>
  </si>
  <si>
    <t>浙江舟山茂宇国际集装箱有限公司</t>
  </si>
  <si>
    <t>浙江舟山旭航物流有限公司</t>
  </si>
  <si>
    <t>舟山北农物流有限公司</t>
  </si>
  <si>
    <t>浙江舟山长鑫物流有限公司</t>
  </si>
  <si>
    <t>舟山港吉国际物流有限公司</t>
  </si>
  <si>
    <t>舟山市民用爆破器材有限公司配送分公司</t>
  </si>
  <si>
    <t>舟山市铭顺土石方工程有限公司</t>
  </si>
  <si>
    <t>舟山市顺盛运输有限公司</t>
  </si>
  <si>
    <t>舟山市顺业运输有限公司</t>
  </si>
  <si>
    <t>舟山市兴泰物流有限公司</t>
  </si>
  <si>
    <t>舟山伟顺物流有限公司</t>
  </si>
  <si>
    <t>舟山众达物流有限公司</t>
  </si>
  <si>
    <t>小计（58家）</t>
  </si>
  <si>
    <t>高新区货运企业</t>
  </si>
  <si>
    <t>客运站</t>
  </si>
  <si>
    <t>舟山市汽车运输有限公司快客分公司（舟山市汽车客运中心）</t>
  </si>
  <si>
    <r>
      <rPr>
        <sz val="10"/>
        <color theme="1"/>
        <rFont val="宋体"/>
        <charset val="134"/>
      </rPr>
      <t>日客流量在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人次以上（含）</t>
    </r>
  </si>
  <si>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万</t>
    </r>
  </si>
  <si>
    <t>舟山市金塘汇通汽车运输有限公司（金塘客运中心）</t>
  </si>
  <si>
    <r>
      <rPr>
        <sz val="10"/>
        <color theme="1"/>
        <rFont val="宋体"/>
        <charset val="134"/>
      </rPr>
      <t>日客流量在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人次以下的</t>
    </r>
  </si>
  <si>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万</t>
    </r>
  </si>
  <si>
    <t>水路客渡运企业</t>
  </si>
  <si>
    <t>舟山市定海区环南鑫岛轮渡服务有限责任公司</t>
  </si>
  <si>
    <t>舟山市金驰交通发展有限公司</t>
  </si>
  <si>
    <t>舟山市定海区岑港街道集体资产经营有限公司</t>
  </si>
  <si>
    <r>
      <rPr>
        <b/>
        <sz val="11"/>
        <color theme="1"/>
        <rFont val="Times New Roman"/>
        <charset val="134"/>
      </rPr>
      <t>6</t>
    </r>
    <r>
      <rPr>
        <b/>
        <sz val="11"/>
        <color theme="1"/>
        <rFont val="宋体"/>
        <charset val="134"/>
      </rPr>
      <t>万</t>
    </r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</si>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</sst>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0"/>
      <color theme="1"/>
      <name val="Times New Roman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3" fontId="0" fillId="0" borderId="2" xfId="8" applyFont="1" applyFill="1" applyBorder="1" applyAlignment="1">
      <alignment horizontal="center" vertical="center"/>
    </xf>
    <xf numFmtId="43" fontId="0" fillId="0" borderId="2" xfId="8" applyFont="1" applyFill="1" applyBorder="1">
      <alignment vertical="center"/>
    </xf>
    <xf numFmtId="43" fontId="2" fillId="0" borderId="2" xfId="8" applyFont="1" applyFill="1" applyBorder="1" applyAlignment="1">
      <alignment horizontal="center" vertical="center"/>
    </xf>
    <xf numFmtId="176" fontId="3" fillId="0" borderId="2" xfId="8" applyNumberFormat="1" applyFont="1" applyFill="1" applyBorder="1">
      <alignment vertical="center"/>
    </xf>
    <xf numFmtId="43" fontId="3" fillId="0" borderId="2" xfId="8" applyFont="1" applyFill="1" applyBorder="1" applyAlignment="1">
      <alignment horizontal="center" vertical="center"/>
    </xf>
    <xf numFmtId="43" fontId="3" fillId="0" borderId="2" xfId="8" applyFont="1" applyFill="1" applyBorder="1">
      <alignment vertical="center"/>
    </xf>
    <xf numFmtId="43" fontId="4" fillId="0" borderId="2" xfId="8" applyFont="1" applyFill="1" applyBorder="1" applyAlignment="1">
      <alignment horizontal="center" vertical="center"/>
    </xf>
    <xf numFmtId="176" fontId="5" fillId="0" borderId="2" xfId="8" applyNumberFormat="1" applyFont="1" applyFill="1" applyBorder="1">
      <alignment vertical="center"/>
    </xf>
    <xf numFmtId="43" fontId="5" fillId="0" borderId="2" xfId="8" applyFont="1" applyFill="1" applyBorder="1">
      <alignment vertical="center"/>
    </xf>
    <xf numFmtId="43" fontId="6" fillId="0" borderId="2" xfId="8" applyFont="1" applyFill="1" applyBorder="1" applyAlignment="1" applyProtection="1">
      <alignment horizontal="left" vertical="center" wrapText="1"/>
    </xf>
    <xf numFmtId="43" fontId="6" fillId="0" borderId="2" xfId="8" applyFont="1" applyFill="1" applyBorder="1" applyAlignment="1" applyProtection="1">
      <alignment horizontal="left" vertical="center"/>
    </xf>
    <xf numFmtId="0" fontId="7" fillId="0" borderId="2" xfId="0" applyFont="1" applyFill="1" applyBorder="1" applyAlignment="1">
      <alignment vertical="center"/>
    </xf>
    <xf numFmtId="176" fontId="5" fillId="0" borderId="2" xfId="8" applyNumberFormat="1" applyFont="1" applyFill="1" applyBorder="1" applyAlignment="1">
      <alignment horizontal="center" vertical="center"/>
    </xf>
    <xf numFmtId="43" fontId="5" fillId="0" borderId="2" xfId="8" applyFont="1" applyFill="1" applyBorder="1" applyAlignment="1">
      <alignment horizontal="center" vertical="center"/>
    </xf>
    <xf numFmtId="43" fontId="8" fillId="0" borderId="2" xfId="8" applyFont="1" applyFill="1" applyBorder="1" applyAlignment="1">
      <alignment vertical="center" wrapText="1"/>
    </xf>
    <xf numFmtId="43" fontId="5" fillId="0" borderId="2" xfId="8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176" fontId="3" fillId="0" borderId="2" xfId="8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5"/>
  <sheetViews>
    <sheetView tabSelected="1" topLeftCell="A67" workbookViewId="0">
      <selection activeCell="E85" sqref="E85"/>
    </sheetView>
  </sheetViews>
  <sheetFormatPr defaultColWidth="9" defaultRowHeight="13.5" outlineLevelCol="4"/>
  <cols>
    <col min="1" max="1" width="15.25" customWidth="1"/>
    <col min="2" max="2" width="39.125" customWidth="1"/>
    <col min="3" max="3" width="14.625" customWidth="1"/>
    <col min="4" max="4" width="13.75" customWidth="1"/>
    <col min="5" max="5" width="17.125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36.75" customHeight="1" spans="1:5">
      <c r="A2" s="2" t="s">
        <v>1</v>
      </c>
      <c r="B2" s="2"/>
      <c r="C2" s="2" t="s">
        <v>2</v>
      </c>
      <c r="D2" s="3" t="s">
        <v>3</v>
      </c>
      <c r="E2" s="3" t="s">
        <v>4</v>
      </c>
    </row>
    <row r="3" ht="20.25" customHeight="1" spans="1:5">
      <c r="A3" s="4" t="s">
        <v>5</v>
      </c>
      <c r="B3" s="3" t="s">
        <v>6</v>
      </c>
      <c r="C3" s="5">
        <v>30</v>
      </c>
      <c r="D3" s="6" t="s">
        <v>7</v>
      </c>
      <c r="E3" s="7">
        <f t="shared" ref="E3:E7" si="0">C3*900</f>
        <v>27000</v>
      </c>
    </row>
    <row r="4" ht="15" spans="1:5">
      <c r="A4" s="4"/>
      <c r="B4" s="3" t="s">
        <v>8</v>
      </c>
      <c r="C4" s="5">
        <v>10</v>
      </c>
      <c r="D4" s="6"/>
      <c r="E4" s="7">
        <f t="shared" si="0"/>
        <v>9000</v>
      </c>
    </row>
    <row r="5" ht="15" spans="1:5">
      <c r="A5" s="4"/>
      <c r="B5" s="3" t="s">
        <v>9</v>
      </c>
      <c r="C5" s="5">
        <v>20</v>
      </c>
      <c r="D5" s="6"/>
      <c r="E5" s="7">
        <f t="shared" si="0"/>
        <v>18000</v>
      </c>
    </row>
    <row r="6" ht="15" spans="1:5">
      <c r="A6" s="4"/>
      <c r="B6" s="3" t="s">
        <v>10</v>
      </c>
      <c r="C6" s="5">
        <v>12</v>
      </c>
      <c r="D6" s="6"/>
      <c r="E6" s="7">
        <f t="shared" si="0"/>
        <v>10800</v>
      </c>
    </row>
    <row r="7" ht="15" spans="1:5">
      <c r="A7" s="4"/>
      <c r="B7" s="3" t="s">
        <v>11</v>
      </c>
      <c r="C7" s="5">
        <v>10</v>
      </c>
      <c r="D7" s="6"/>
      <c r="E7" s="7">
        <f t="shared" si="0"/>
        <v>9000</v>
      </c>
    </row>
    <row r="8" ht="17" customHeight="1" spans="1:5">
      <c r="A8" s="4"/>
      <c r="B8" s="8" t="s">
        <v>12</v>
      </c>
      <c r="C8" s="9">
        <f>SUM(C3:C7)</f>
        <v>82</v>
      </c>
      <c r="D8" s="10">
        <v>900</v>
      </c>
      <c r="E8" s="10">
        <f>SUM(E3:E7)</f>
        <v>73800</v>
      </c>
    </row>
    <row r="9" ht="15" spans="1:5">
      <c r="A9" s="2" t="s">
        <v>13</v>
      </c>
      <c r="B9" s="11" t="s">
        <v>14</v>
      </c>
      <c r="C9" s="5">
        <v>74</v>
      </c>
      <c r="D9" s="6" t="s">
        <v>15</v>
      </c>
      <c r="E9" s="7">
        <f t="shared" ref="E9:E16" si="1">C9*730</f>
        <v>54020</v>
      </c>
    </row>
    <row r="10" ht="15" spans="1:5">
      <c r="A10" s="2"/>
      <c r="B10" s="12" t="s">
        <v>16</v>
      </c>
      <c r="C10" s="5">
        <v>102</v>
      </c>
      <c r="D10" s="6"/>
      <c r="E10" s="7">
        <f t="shared" si="1"/>
        <v>74460</v>
      </c>
    </row>
    <row r="11" ht="15" spans="1:5">
      <c r="A11" s="2"/>
      <c r="B11" s="11" t="s">
        <v>17</v>
      </c>
      <c r="C11" s="5">
        <v>14</v>
      </c>
      <c r="D11" s="6"/>
      <c r="E11" s="7">
        <f t="shared" si="1"/>
        <v>10220</v>
      </c>
    </row>
    <row r="12" ht="15" spans="1:5">
      <c r="A12" s="2"/>
      <c r="B12" s="11" t="s">
        <v>18</v>
      </c>
      <c r="C12" s="5">
        <v>205</v>
      </c>
      <c r="D12" s="6"/>
      <c r="E12" s="7">
        <f t="shared" si="1"/>
        <v>149650</v>
      </c>
    </row>
    <row r="13" ht="15" spans="1:5">
      <c r="A13" s="2"/>
      <c r="B13" s="11" t="s">
        <v>19</v>
      </c>
      <c r="C13" s="5">
        <v>76</v>
      </c>
      <c r="D13" s="6"/>
      <c r="E13" s="7">
        <f t="shared" si="1"/>
        <v>55480</v>
      </c>
    </row>
    <row r="14" ht="15" spans="1:5">
      <c r="A14" s="2"/>
      <c r="B14" s="11" t="s">
        <v>20</v>
      </c>
      <c r="C14" s="5">
        <v>52</v>
      </c>
      <c r="D14" s="6"/>
      <c r="E14" s="7">
        <f t="shared" si="1"/>
        <v>37960</v>
      </c>
    </row>
    <row r="15" ht="27" spans="1:5">
      <c r="A15" s="2"/>
      <c r="B15" s="11" t="s">
        <v>21</v>
      </c>
      <c r="C15" s="5">
        <v>35</v>
      </c>
      <c r="D15" s="6"/>
      <c r="E15" s="7">
        <f t="shared" si="1"/>
        <v>25550</v>
      </c>
    </row>
    <row r="16" ht="15" spans="1:5">
      <c r="A16" s="2"/>
      <c r="B16" s="11" t="s">
        <v>22</v>
      </c>
      <c r="C16" s="5">
        <v>10</v>
      </c>
      <c r="D16" s="6"/>
      <c r="E16" s="7">
        <f t="shared" si="1"/>
        <v>7300</v>
      </c>
    </row>
    <row r="17" ht="14.25" spans="1:5">
      <c r="A17" s="2"/>
      <c r="B17" s="8" t="s">
        <v>12</v>
      </c>
      <c r="C17" s="9">
        <f>SUM(C9:C16)</f>
        <v>568</v>
      </c>
      <c r="D17" s="10">
        <v>730</v>
      </c>
      <c r="E17" s="10">
        <f>SUM(E9:E16)</f>
        <v>414640</v>
      </c>
    </row>
    <row r="18" ht="15" spans="1:5">
      <c r="A18" s="2" t="s">
        <v>23</v>
      </c>
      <c r="B18" s="13" t="s">
        <v>24</v>
      </c>
      <c r="C18" s="5">
        <v>50</v>
      </c>
      <c r="D18" s="10"/>
      <c r="E18" s="7">
        <f t="shared" ref="E18:E75" si="2">C18*630</f>
        <v>31500</v>
      </c>
    </row>
    <row r="19" ht="15" spans="1:5">
      <c r="A19" s="2"/>
      <c r="B19" s="13" t="s">
        <v>25</v>
      </c>
      <c r="C19" s="5">
        <v>46</v>
      </c>
      <c r="D19" s="10"/>
      <c r="E19" s="7">
        <f t="shared" si="2"/>
        <v>28980</v>
      </c>
    </row>
    <row r="20" ht="15" spans="1:5">
      <c r="A20" s="2"/>
      <c r="B20" s="13" t="s">
        <v>26</v>
      </c>
      <c r="C20" s="5">
        <v>41</v>
      </c>
      <c r="D20" s="10"/>
      <c r="E20" s="7">
        <f t="shared" si="2"/>
        <v>25830</v>
      </c>
    </row>
    <row r="21" ht="15" spans="1:5">
      <c r="A21" s="2"/>
      <c r="B21" s="13" t="s">
        <v>27</v>
      </c>
      <c r="C21" s="5">
        <v>41</v>
      </c>
      <c r="D21" s="10"/>
      <c r="E21" s="7">
        <f t="shared" si="2"/>
        <v>25830</v>
      </c>
    </row>
    <row r="22" ht="15" spans="1:5">
      <c r="A22" s="2"/>
      <c r="B22" s="13" t="s">
        <v>28</v>
      </c>
      <c r="C22" s="5">
        <v>40</v>
      </c>
      <c r="D22" s="10"/>
      <c r="E22" s="7">
        <f t="shared" si="2"/>
        <v>25200</v>
      </c>
    </row>
    <row r="23" ht="15" spans="1:5">
      <c r="A23" s="2"/>
      <c r="B23" s="13" t="s">
        <v>29</v>
      </c>
      <c r="C23" s="5">
        <v>36</v>
      </c>
      <c r="D23" s="10"/>
      <c r="E23" s="7">
        <f t="shared" si="2"/>
        <v>22680</v>
      </c>
    </row>
    <row r="24" ht="15" spans="1:5">
      <c r="A24" s="2"/>
      <c r="B24" s="13" t="s">
        <v>30</v>
      </c>
      <c r="C24" s="5">
        <v>35</v>
      </c>
      <c r="D24" s="10"/>
      <c r="E24" s="7">
        <f t="shared" si="2"/>
        <v>22050</v>
      </c>
    </row>
    <row r="25" ht="15" spans="1:5">
      <c r="A25" s="2"/>
      <c r="B25" s="13" t="s">
        <v>31</v>
      </c>
      <c r="C25" s="5">
        <v>33</v>
      </c>
      <c r="D25" s="10"/>
      <c r="E25" s="7">
        <f t="shared" si="2"/>
        <v>20790</v>
      </c>
    </row>
    <row r="26" ht="15" spans="1:5">
      <c r="A26" s="2"/>
      <c r="B26" s="13" t="s">
        <v>32</v>
      </c>
      <c r="C26" s="5">
        <v>32</v>
      </c>
      <c r="D26" s="10"/>
      <c r="E26" s="7">
        <f t="shared" si="2"/>
        <v>20160</v>
      </c>
    </row>
    <row r="27" ht="15" spans="1:5">
      <c r="A27" s="2"/>
      <c r="B27" s="13" t="s">
        <v>33</v>
      </c>
      <c r="C27" s="5">
        <v>31</v>
      </c>
      <c r="D27" s="10"/>
      <c r="E27" s="7">
        <f t="shared" si="2"/>
        <v>19530</v>
      </c>
    </row>
    <row r="28" ht="15" spans="1:5">
      <c r="A28" s="2"/>
      <c r="B28" s="13" t="s">
        <v>34</v>
      </c>
      <c r="C28" s="5">
        <v>31</v>
      </c>
      <c r="D28" s="10"/>
      <c r="E28" s="7">
        <f t="shared" si="2"/>
        <v>19530</v>
      </c>
    </row>
    <row r="29" ht="15" spans="1:5">
      <c r="A29" s="2"/>
      <c r="B29" s="13" t="s">
        <v>35</v>
      </c>
      <c r="C29" s="5">
        <v>30</v>
      </c>
      <c r="D29" s="10"/>
      <c r="E29" s="7">
        <f t="shared" si="2"/>
        <v>18900</v>
      </c>
    </row>
    <row r="30" ht="15" spans="1:5">
      <c r="A30" s="2"/>
      <c r="B30" s="13" t="s">
        <v>36</v>
      </c>
      <c r="C30" s="5">
        <v>30</v>
      </c>
      <c r="D30" s="10"/>
      <c r="E30" s="7">
        <f t="shared" si="2"/>
        <v>18900</v>
      </c>
    </row>
    <row r="31" ht="15" spans="1:5">
      <c r="A31" s="2"/>
      <c r="B31" s="13" t="s">
        <v>37</v>
      </c>
      <c r="C31" s="5">
        <v>28</v>
      </c>
      <c r="D31" s="10"/>
      <c r="E31" s="7">
        <f t="shared" si="2"/>
        <v>17640</v>
      </c>
    </row>
    <row r="32" ht="15" spans="1:5">
      <c r="A32" s="2"/>
      <c r="B32" s="13" t="s">
        <v>38</v>
      </c>
      <c r="C32" s="5">
        <v>27</v>
      </c>
      <c r="D32" s="10"/>
      <c r="E32" s="7">
        <f t="shared" si="2"/>
        <v>17010</v>
      </c>
    </row>
    <row r="33" ht="15" spans="1:5">
      <c r="A33" s="2"/>
      <c r="B33" s="13" t="s">
        <v>39</v>
      </c>
      <c r="C33" s="5">
        <v>26</v>
      </c>
      <c r="D33" s="10"/>
      <c r="E33" s="7">
        <f t="shared" si="2"/>
        <v>16380</v>
      </c>
    </row>
    <row r="34" ht="15" spans="1:5">
      <c r="A34" s="2"/>
      <c r="B34" s="13" t="s">
        <v>40</v>
      </c>
      <c r="C34" s="5">
        <v>25</v>
      </c>
      <c r="D34" s="10"/>
      <c r="E34" s="7">
        <f t="shared" si="2"/>
        <v>15750</v>
      </c>
    </row>
    <row r="35" ht="15" spans="1:5">
      <c r="A35" s="2"/>
      <c r="B35" s="13" t="s">
        <v>41</v>
      </c>
      <c r="C35" s="5">
        <v>25</v>
      </c>
      <c r="D35" s="10"/>
      <c r="E35" s="7">
        <f t="shared" si="2"/>
        <v>15750</v>
      </c>
    </row>
    <row r="36" ht="15" spans="1:5">
      <c r="A36" s="2"/>
      <c r="B36" s="13" t="s">
        <v>42</v>
      </c>
      <c r="C36" s="5">
        <v>24</v>
      </c>
      <c r="D36" s="10"/>
      <c r="E36" s="7">
        <f t="shared" si="2"/>
        <v>15120</v>
      </c>
    </row>
    <row r="37" ht="15" spans="1:5">
      <c r="A37" s="2"/>
      <c r="B37" s="13" t="s">
        <v>43</v>
      </c>
      <c r="C37" s="5">
        <v>24</v>
      </c>
      <c r="D37" s="10"/>
      <c r="E37" s="7">
        <f t="shared" si="2"/>
        <v>15120</v>
      </c>
    </row>
    <row r="38" ht="15" spans="1:5">
      <c r="A38" s="2"/>
      <c r="B38" s="13" t="s">
        <v>44</v>
      </c>
      <c r="C38" s="5">
        <v>24</v>
      </c>
      <c r="D38" s="10"/>
      <c r="E38" s="7">
        <f t="shared" si="2"/>
        <v>15120</v>
      </c>
    </row>
    <row r="39" ht="15" spans="1:5">
      <c r="A39" s="2"/>
      <c r="B39" s="13" t="s">
        <v>45</v>
      </c>
      <c r="C39" s="5">
        <v>24</v>
      </c>
      <c r="D39" s="10"/>
      <c r="E39" s="7">
        <f t="shared" si="2"/>
        <v>15120</v>
      </c>
    </row>
    <row r="40" ht="15" spans="1:5">
      <c r="A40" s="2"/>
      <c r="B40" s="13" t="s">
        <v>46</v>
      </c>
      <c r="C40" s="5">
        <v>23</v>
      </c>
      <c r="D40" s="10"/>
      <c r="E40" s="7">
        <f t="shared" si="2"/>
        <v>14490</v>
      </c>
    </row>
    <row r="41" ht="15" spans="1:5">
      <c r="A41" s="2"/>
      <c r="B41" s="13" t="s">
        <v>47</v>
      </c>
      <c r="C41" s="5">
        <v>22</v>
      </c>
      <c r="D41" s="10"/>
      <c r="E41" s="7">
        <f t="shared" si="2"/>
        <v>13860</v>
      </c>
    </row>
    <row r="42" ht="15" spans="1:5">
      <c r="A42" s="2"/>
      <c r="B42" s="13" t="s">
        <v>48</v>
      </c>
      <c r="C42" s="5">
        <v>19</v>
      </c>
      <c r="D42" s="10"/>
      <c r="E42" s="7">
        <f t="shared" si="2"/>
        <v>11970</v>
      </c>
    </row>
    <row r="43" ht="15" spans="1:5">
      <c r="A43" s="2"/>
      <c r="B43" s="13" t="s">
        <v>49</v>
      </c>
      <c r="C43" s="5">
        <v>17</v>
      </c>
      <c r="D43" s="10"/>
      <c r="E43" s="7">
        <f t="shared" si="2"/>
        <v>10710</v>
      </c>
    </row>
    <row r="44" ht="15" spans="1:5">
      <c r="A44" s="2"/>
      <c r="B44" s="13" t="s">
        <v>50</v>
      </c>
      <c r="C44" s="5">
        <v>15</v>
      </c>
      <c r="D44" s="10"/>
      <c r="E44" s="7">
        <f t="shared" si="2"/>
        <v>9450</v>
      </c>
    </row>
    <row r="45" ht="15" spans="1:5">
      <c r="A45" s="2"/>
      <c r="B45" s="13" t="s">
        <v>51</v>
      </c>
      <c r="C45" s="5">
        <v>15</v>
      </c>
      <c r="D45" s="10"/>
      <c r="E45" s="7">
        <f t="shared" si="2"/>
        <v>9450</v>
      </c>
    </row>
    <row r="46" ht="15" spans="1:5">
      <c r="A46" s="2"/>
      <c r="B46" s="13" t="s">
        <v>52</v>
      </c>
      <c r="C46" s="5">
        <v>15</v>
      </c>
      <c r="D46" s="10"/>
      <c r="E46" s="7">
        <f t="shared" si="2"/>
        <v>9450</v>
      </c>
    </row>
    <row r="47" ht="15" spans="1:5">
      <c r="A47" s="2"/>
      <c r="B47" s="13" t="s">
        <v>53</v>
      </c>
      <c r="C47" s="5">
        <v>15</v>
      </c>
      <c r="D47" s="10"/>
      <c r="E47" s="7">
        <f t="shared" si="2"/>
        <v>9450</v>
      </c>
    </row>
    <row r="48" ht="15" spans="1:5">
      <c r="A48" s="2"/>
      <c r="B48" s="13" t="s">
        <v>54</v>
      </c>
      <c r="C48" s="5">
        <v>15</v>
      </c>
      <c r="D48" s="10"/>
      <c r="E48" s="7">
        <f t="shared" si="2"/>
        <v>9450</v>
      </c>
    </row>
    <row r="49" ht="15" spans="1:5">
      <c r="A49" s="2"/>
      <c r="B49" s="13" t="s">
        <v>55</v>
      </c>
      <c r="C49" s="5">
        <v>15</v>
      </c>
      <c r="D49" s="10"/>
      <c r="E49" s="7">
        <f t="shared" si="2"/>
        <v>9450</v>
      </c>
    </row>
    <row r="50" ht="15" spans="1:5">
      <c r="A50" s="2"/>
      <c r="B50" s="13" t="s">
        <v>56</v>
      </c>
      <c r="C50" s="5">
        <v>14</v>
      </c>
      <c r="D50" s="10"/>
      <c r="E50" s="7">
        <f t="shared" si="2"/>
        <v>8820</v>
      </c>
    </row>
    <row r="51" ht="15" spans="1:5">
      <c r="A51" s="2"/>
      <c r="B51" s="13" t="s">
        <v>57</v>
      </c>
      <c r="C51" s="5">
        <v>14</v>
      </c>
      <c r="D51" s="10"/>
      <c r="E51" s="7">
        <f t="shared" si="2"/>
        <v>8820</v>
      </c>
    </row>
    <row r="52" ht="15" spans="1:5">
      <c r="A52" s="2"/>
      <c r="B52" s="13" t="s">
        <v>58</v>
      </c>
      <c r="C52" s="5">
        <v>14</v>
      </c>
      <c r="D52" s="10"/>
      <c r="E52" s="7">
        <f t="shared" si="2"/>
        <v>8820</v>
      </c>
    </row>
    <row r="53" ht="15" spans="1:5">
      <c r="A53" s="2"/>
      <c r="B53" s="13" t="s">
        <v>59</v>
      </c>
      <c r="C53" s="5">
        <v>13</v>
      </c>
      <c r="D53" s="10"/>
      <c r="E53" s="7">
        <f t="shared" si="2"/>
        <v>8190</v>
      </c>
    </row>
    <row r="54" ht="15" spans="1:5">
      <c r="A54" s="2"/>
      <c r="B54" s="13" t="s">
        <v>60</v>
      </c>
      <c r="C54" s="5">
        <v>13</v>
      </c>
      <c r="D54" s="10"/>
      <c r="E54" s="7">
        <f t="shared" si="2"/>
        <v>8190</v>
      </c>
    </row>
    <row r="55" ht="15" spans="1:5">
      <c r="A55" s="2"/>
      <c r="B55" s="13" t="s">
        <v>61</v>
      </c>
      <c r="C55" s="5">
        <v>13</v>
      </c>
      <c r="D55" s="10"/>
      <c r="E55" s="7">
        <f t="shared" si="2"/>
        <v>8190</v>
      </c>
    </row>
    <row r="56" ht="15" spans="1:5">
      <c r="A56" s="2"/>
      <c r="B56" s="13" t="s">
        <v>62</v>
      </c>
      <c r="C56" s="5">
        <v>13</v>
      </c>
      <c r="D56" s="10"/>
      <c r="E56" s="7">
        <f t="shared" si="2"/>
        <v>8190</v>
      </c>
    </row>
    <row r="57" ht="15" spans="1:5">
      <c r="A57" s="2"/>
      <c r="B57" s="13" t="s">
        <v>63</v>
      </c>
      <c r="C57" s="5">
        <v>12</v>
      </c>
      <c r="D57" s="10"/>
      <c r="E57" s="7">
        <f t="shared" si="2"/>
        <v>7560</v>
      </c>
    </row>
    <row r="58" ht="15" spans="1:5">
      <c r="A58" s="2"/>
      <c r="B58" s="13" t="s">
        <v>64</v>
      </c>
      <c r="C58" s="5">
        <v>12</v>
      </c>
      <c r="D58" s="10"/>
      <c r="E58" s="7">
        <f t="shared" si="2"/>
        <v>7560</v>
      </c>
    </row>
    <row r="59" ht="15" spans="1:5">
      <c r="A59" s="2"/>
      <c r="B59" s="13" t="s">
        <v>65</v>
      </c>
      <c r="C59" s="5">
        <v>12</v>
      </c>
      <c r="D59" s="10"/>
      <c r="E59" s="7">
        <f t="shared" si="2"/>
        <v>7560</v>
      </c>
    </row>
    <row r="60" ht="15" spans="1:5">
      <c r="A60" s="2"/>
      <c r="B60" s="13" t="s">
        <v>66</v>
      </c>
      <c r="C60" s="5">
        <v>12</v>
      </c>
      <c r="D60" s="10"/>
      <c r="E60" s="7">
        <f t="shared" si="2"/>
        <v>7560</v>
      </c>
    </row>
    <row r="61" ht="15" spans="1:5">
      <c r="A61" s="2"/>
      <c r="B61" s="13" t="s">
        <v>67</v>
      </c>
      <c r="C61" s="5">
        <v>12</v>
      </c>
      <c r="D61" s="10"/>
      <c r="E61" s="7">
        <f t="shared" si="2"/>
        <v>7560</v>
      </c>
    </row>
    <row r="62" ht="15" spans="1:5">
      <c r="A62" s="2"/>
      <c r="B62" s="13" t="s">
        <v>68</v>
      </c>
      <c r="C62" s="5">
        <v>12</v>
      </c>
      <c r="D62" s="10"/>
      <c r="E62" s="7">
        <f t="shared" si="2"/>
        <v>7560</v>
      </c>
    </row>
    <row r="63" ht="15" spans="1:5">
      <c r="A63" s="2"/>
      <c r="B63" s="13" t="s">
        <v>69</v>
      </c>
      <c r="C63" s="5">
        <v>11</v>
      </c>
      <c r="D63" s="10"/>
      <c r="E63" s="7">
        <f t="shared" si="2"/>
        <v>6930</v>
      </c>
    </row>
    <row r="64" ht="15" spans="1:5">
      <c r="A64" s="2"/>
      <c r="B64" s="13" t="s">
        <v>70</v>
      </c>
      <c r="C64" s="5">
        <v>11</v>
      </c>
      <c r="D64" s="10"/>
      <c r="E64" s="7">
        <f t="shared" si="2"/>
        <v>6930</v>
      </c>
    </row>
    <row r="65" ht="15" spans="1:5">
      <c r="A65" s="2"/>
      <c r="B65" s="13" t="s">
        <v>71</v>
      </c>
      <c r="C65" s="5">
        <v>11</v>
      </c>
      <c r="D65" s="10"/>
      <c r="E65" s="7">
        <f t="shared" si="2"/>
        <v>6930</v>
      </c>
    </row>
    <row r="66" ht="15" spans="1:5">
      <c r="A66" s="2"/>
      <c r="B66" s="13" t="s">
        <v>72</v>
      </c>
      <c r="C66" s="5">
        <v>11</v>
      </c>
      <c r="D66" s="10"/>
      <c r="E66" s="7">
        <f t="shared" si="2"/>
        <v>6930</v>
      </c>
    </row>
    <row r="67" ht="15" spans="1:5">
      <c r="A67" s="2"/>
      <c r="B67" s="13" t="s">
        <v>73</v>
      </c>
      <c r="C67" s="5">
        <v>10</v>
      </c>
      <c r="D67" s="10"/>
      <c r="E67" s="7">
        <f t="shared" si="2"/>
        <v>6300</v>
      </c>
    </row>
    <row r="68" ht="15" spans="1:5">
      <c r="A68" s="2"/>
      <c r="B68" s="13" t="s">
        <v>74</v>
      </c>
      <c r="C68" s="5">
        <v>10</v>
      </c>
      <c r="D68" s="10"/>
      <c r="E68" s="7">
        <f t="shared" si="2"/>
        <v>6300</v>
      </c>
    </row>
    <row r="69" ht="15" spans="1:5">
      <c r="A69" s="2"/>
      <c r="B69" s="13" t="s">
        <v>75</v>
      </c>
      <c r="C69" s="5">
        <v>10</v>
      </c>
      <c r="D69" s="10"/>
      <c r="E69" s="7">
        <f t="shared" si="2"/>
        <v>6300</v>
      </c>
    </row>
    <row r="70" ht="15" spans="1:5">
      <c r="A70" s="2"/>
      <c r="B70" s="13" t="s">
        <v>76</v>
      </c>
      <c r="C70" s="5">
        <v>10</v>
      </c>
      <c r="D70" s="10"/>
      <c r="E70" s="7">
        <f t="shared" si="2"/>
        <v>6300</v>
      </c>
    </row>
    <row r="71" ht="15" spans="1:5">
      <c r="A71" s="2"/>
      <c r="B71" s="13" t="s">
        <v>77</v>
      </c>
      <c r="C71" s="5">
        <v>10</v>
      </c>
      <c r="D71" s="10"/>
      <c r="E71" s="7">
        <f t="shared" si="2"/>
        <v>6300</v>
      </c>
    </row>
    <row r="72" ht="15" spans="1:5">
      <c r="A72" s="2"/>
      <c r="B72" s="13" t="s">
        <v>78</v>
      </c>
      <c r="C72" s="5">
        <v>10</v>
      </c>
      <c r="D72" s="10"/>
      <c r="E72" s="7">
        <f t="shared" si="2"/>
        <v>6300</v>
      </c>
    </row>
    <row r="73" ht="15" spans="1:5">
      <c r="A73" s="2"/>
      <c r="B73" s="13" t="s">
        <v>79</v>
      </c>
      <c r="C73" s="5">
        <v>10</v>
      </c>
      <c r="D73" s="10"/>
      <c r="E73" s="7">
        <f t="shared" si="2"/>
        <v>6300</v>
      </c>
    </row>
    <row r="74" ht="15" spans="1:5">
      <c r="A74" s="2"/>
      <c r="B74" s="13" t="s">
        <v>80</v>
      </c>
      <c r="C74" s="5">
        <v>10</v>
      </c>
      <c r="D74" s="10"/>
      <c r="E74" s="7">
        <f t="shared" si="2"/>
        <v>6300</v>
      </c>
    </row>
    <row r="75" ht="15" spans="1:5">
      <c r="A75" s="2"/>
      <c r="B75" s="13" t="s">
        <v>81</v>
      </c>
      <c r="C75" s="5">
        <v>10</v>
      </c>
      <c r="D75" s="10"/>
      <c r="E75" s="7">
        <f t="shared" si="2"/>
        <v>6300</v>
      </c>
    </row>
    <row r="76" ht="14.25" spans="1:5">
      <c r="A76" s="2"/>
      <c r="B76" s="8" t="s">
        <v>82</v>
      </c>
      <c r="C76" s="14">
        <f>SUM(C18:C75)</f>
        <v>1174</v>
      </c>
      <c r="D76" s="10">
        <v>630</v>
      </c>
      <c r="E76" s="15">
        <f>C76*D76</f>
        <v>739620</v>
      </c>
    </row>
    <row r="77" ht="24" customHeight="1" spans="1:5">
      <c r="A77" s="2"/>
      <c r="B77" s="8" t="s">
        <v>83</v>
      </c>
      <c r="C77" s="14">
        <v>909</v>
      </c>
      <c r="D77" s="10">
        <v>164</v>
      </c>
      <c r="E77" s="15">
        <f>C77*D77</f>
        <v>149076</v>
      </c>
    </row>
    <row r="78" ht="31.5" customHeight="1" spans="1:5">
      <c r="A78" s="2" t="s">
        <v>84</v>
      </c>
      <c r="B78" s="11" t="s">
        <v>85</v>
      </c>
      <c r="C78" s="16" t="s">
        <v>86</v>
      </c>
      <c r="D78" s="7" t="s">
        <v>87</v>
      </c>
      <c r="E78" s="7">
        <v>120000</v>
      </c>
    </row>
    <row r="79" ht="32.25" customHeight="1" spans="1:5">
      <c r="A79" s="2"/>
      <c r="B79" s="11" t="s">
        <v>88</v>
      </c>
      <c r="C79" s="16" t="s">
        <v>89</v>
      </c>
      <c r="D79" s="7" t="s">
        <v>90</v>
      </c>
      <c r="E79" s="7">
        <v>60000</v>
      </c>
    </row>
    <row r="80" ht="18" customHeight="1" spans="1:5">
      <c r="A80" s="2"/>
      <c r="B80" s="8" t="s">
        <v>12</v>
      </c>
      <c r="C80" s="17"/>
      <c r="D80" s="10"/>
      <c r="E80" s="10">
        <f>SUM(E78:E79)</f>
        <v>180000</v>
      </c>
    </row>
    <row r="81" ht="15" spans="1:5">
      <c r="A81" s="18" t="s">
        <v>91</v>
      </c>
      <c r="B81" s="19" t="s">
        <v>92</v>
      </c>
      <c r="C81" s="20">
        <v>7</v>
      </c>
      <c r="D81" s="7"/>
      <c r="E81" s="7">
        <v>60000</v>
      </c>
    </row>
    <row r="82" ht="15" spans="1:5">
      <c r="A82" s="18"/>
      <c r="B82" s="19" t="s">
        <v>93</v>
      </c>
      <c r="C82" s="20">
        <v>1</v>
      </c>
      <c r="D82" s="7"/>
      <c r="E82" s="7">
        <f t="shared" ref="E81:E83" si="3">C82*60000</f>
        <v>60000</v>
      </c>
    </row>
    <row r="83" ht="15" spans="1:5">
      <c r="A83" s="18"/>
      <c r="B83" s="21" t="s">
        <v>94</v>
      </c>
      <c r="C83" s="20">
        <v>1</v>
      </c>
      <c r="D83" s="7"/>
      <c r="E83" s="7">
        <f t="shared" si="3"/>
        <v>60000</v>
      </c>
    </row>
    <row r="84" ht="14.25" spans="1:5">
      <c r="A84" s="18"/>
      <c r="B84" s="8" t="s">
        <v>12</v>
      </c>
      <c r="C84" s="14">
        <f>SUM(C81:C83)</f>
        <v>9</v>
      </c>
      <c r="D84" s="10" t="s">
        <v>95</v>
      </c>
      <c r="E84" s="10">
        <f>SUM(E81:E83)</f>
        <v>180000</v>
      </c>
    </row>
    <row r="85" ht="29" customHeight="1" spans="1:5">
      <c r="A85" s="8" t="s">
        <v>96</v>
      </c>
      <c r="B85" s="8"/>
      <c r="C85" s="8"/>
      <c r="D85" s="8"/>
      <c r="E85" s="10">
        <f>E84+E80+E17+E8+E76+E77</f>
        <v>1737136</v>
      </c>
    </row>
  </sheetData>
  <mergeCells count="10">
    <mergeCell ref="A1:E1"/>
    <mergeCell ref="A2:B2"/>
    <mergeCell ref="A85:D85"/>
    <mergeCell ref="A3:A8"/>
    <mergeCell ref="A9:A17"/>
    <mergeCell ref="A18:A77"/>
    <mergeCell ref="A78:A80"/>
    <mergeCell ref="A81:A84"/>
    <mergeCell ref="D3:D7"/>
    <mergeCell ref="D9:D16"/>
  </mergeCells>
  <conditionalFormatting sqref="B18:B7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涌涌</cp:lastModifiedBy>
  <dcterms:created xsi:type="dcterms:W3CDTF">2022-11-15T01:10:00Z</dcterms:created>
  <dcterms:modified xsi:type="dcterms:W3CDTF">2022-11-24T01:07:46Z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998E7DC772344EA8931D91BDC2C4A303</vt:lpwstr>
  </property>
  <property fmtid="{D5CDD505-2E9C-101B-9397-08002B2CF9AE}" pid="3" name="KSOProductBuildVer">
    <vt:lpwstr>2052-11.1.0.12763</vt:lpwstr>
  </property>
</Properties>
</file>